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<sst xmlns="http://schemas.openxmlformats.org/spreadsheetml/2006/main" count="168" uniqueCount="59">
  <si>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</si>
  <si>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ноябре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</si>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</sst>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0565/&#1056;&#1072;&#1089;&#1095;&#1077;&#1090;\&#1056;&#1072;&#1089;&#1095;&#1077;&#1090;%20&#1085;&#1077;&#1088;&#1077;&#1075;.&#1094;&#1077;&#1085;_&#1085;&#1086;&#1103;&#1073;&#1088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  <sheetDataSet>
      <sheetData sheetId="0">
        <row r="15">
          <cell r="D15">
            <v>1399.41</v>
          </cell>
        </row>
        <row r="18">
          <cell r="D18">
            <v>880047.43</v>
          </cell>
        </row>
      </sheetData>
      <sheetData sheetId="1">
        <row r="7">
          <cell r="C7">
            <v>524027.207</v>
          </cell>
          <cell r="D7">
            <v>872.645</v>
          </cell>
        </row>
        <row r="8">
          <cell r="C8">
            <v>21506.031</v>
          </cell>
          <cell r="D8">
            <v>38.93000000000001</v>
          </cell>
        </row>
        <row r="10">
          <cell r="C10">
            <v>0</v>
          </cell>
        </row>
        <row r="18">
          <cell r="C18">
            <v>192691.8</v>
          </cell>
          <cell r="D18">
            <v>342.5633</v>
          </cell>
        </row>
        <row r="20">
          <cell r="E20">
            <v>0.0015945920352307393</v>
          </cell>
          <cell r="F20">
            <v>2802.73</v>
          </cell>
          <cell r="G20">
            <v>0</v>
          </cell>
          <cell r="H20">
            <v>2802.73</v>
          </cell>
        </row>
        <row r="23">
          <cell r="C23">
            <v>2.88637</v>
          </cell>
          <cell r="D23">
            <v>0</v>
          </cell>
        </row>
        <row r="24">
          <cell r="C24">
            <v>1.734607</v>
          </cell>
          <cell r="D24">
            <v>0.00277508365419761</v>
          </cell>
        </row>
        <row r="25">
          <cell r="C25">
            <v>2.034652</v>
          </cell>
          <cell r="D25">
            <v>0.016491699674787322</v>
          </cell>
        </row>
        <row r="27">
          <cell r="C27">
            <v>919.8880269999999</v>
          </cell>
          <cell r="D27">
            <v>0</v>
          </cell>
        </row>
        <row r="28">
          <cell r="C28">
            <v>2320.0580030000006</v>
          </cell>
          <cell r="D28">
            <v>8.768054824028141</v>
          </cell>
        </row>
        <row r="30">
          <cell r="C30">
            <v>109098.03247200002</v>
          </cell>
          <cell r="D30">
            <v>183.5423063000001</v>
          </cell>
        </row>
        <row r="31">
          <cell r="C31">
            <v>40300.11547499992</v>
          </cell>
          <cell r="D31">
            <v>57.450027300000166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</sheetData>
      <sheetData sheetId="10">
        <row r="8">
          <cell r="J8">
            <v>4629.84</v>
          </cell>
          <cell r="K8">
            <v>5625.35</v>
          </cell>
          <cell r="L8">
            <v>6808.65</v>
          </cell>
          <cell r="M8">
            <v>7690.02</v>
          </cell>
        </row>
        <row r="11">
          <cell r="J11">
            <v>2944.16</v>
          </cell>
          <cell r="K11">
            <v>3939.67</v>
          </cell>
          <cell r="L11">
            <v>5122.97</v>
          </cell>
          <cell r="M11">
            <v>6004.34</v>
          </cell>
        </row>
        <row r="13">
          <cell r="J13">
            <v>4751.5199999999995</v>
          </cell>
          <cell r="K13">
            <v>5747.03</v>
          </cell>
          <cell r="L13">
            <v>6930.33</v>
          </cell>
          <cell r="M13">
            <v>7811.7</v>
          </cell>
        </row>
        <row r="15">
          <cell r="J15">
            <v>10482.12</v>
          </cell>
          <cell r="K15">
            <v>11477.630000000001</v>
          </cell>
          <cell r="L15">
            <v>12660.93</v>
          </cell>
          <cell r="M15">
            <v>13542.3</v>
          </cell>
        </row>
        <row r="17">
          <cell r="J17">
            <v>6671.299999999999</v>
          </cell>
          <cell r="K17">
            <v>7666.8099999999995</v>
          </cell>
          <cell r="L17">
            <v>8850.11</v>
          </cell>
          <cell r="M17">
            <v>9731.48</v>
          </cell>
        </row>
      </sheetData>
      <sheetData sheetId="11">
        <row r="8">
          <cell r="F8">
            <v>3334.76</v>
          </cell>
        </row>
        <row r="10">
          <cell r="F10">
            <v>2806.71</v>
          </cell>
        </row>
        <row r="11">
          <cell r="F11">
            <v>2994.41</v>
          </cell>
        </row>
        <row r="14">
          <cell r="F14">
            <v>1649.08</v>
          </cell>
        </row>
        <row r="16">
          <cell r="F16">
            <v>3456.4399999999996</v>
          </cell>
        </row>
        <row r="18">
          <cell r="F18">
            <v>9187.04</v>
          </cell>
        </row>
        <row r="20">
          <cell r="F20">
            <v>5376.219999999999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f>'[1]Расчет_энергоснабжение'!J8</f>
        <v>4629.84</v>
      </c>
      <c r="F9" s="11">
        <f>'[1]Расчет_энергоснабжение'!K8</f>
        <v>5625.35</v>
      </c>
      <c r="G9" s="11">
        <f>'[1]Расчет_энергоснабжение'!L8</f>
        <v>6808.65</v>
      </c>
      <c r="H9" s="11">
        <f>'[1]Расчет_энергоснабжение'!M8</f>
        <v>7690.02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f>'[1]Одноставка'!H20</f>
        <v>2802.73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f>'[1]Цены ОРЭМ'!D15</f>
        <v>1399.41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f>'[1]Цены ОРЭМ'!D18</f>
        <v>880047.43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f>'[1]Одноставка'!E20</f>
        <v>0.0015945920352307393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f>'[1]Одноставка'!D7</f>
        <v>872.645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f>'[1]Одноставка'!D8</f>
        <v>38.93000000000001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249.77965520735737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f>'[1]Одноставка'!D23+'[1]Одноставка'!D24+'[1]Одноставка'!D25+'[1]Одноставка'!D27+'[1]Одноставка'!D28</f>
        <v>8.787321607357127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f>'[1]Одноставка'!D30</f>
        <v>183.5423063000001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f>'[1]Одноставка'!D31</f>
        <v>57.450027300000166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f>'[1]Одноставка'!D32</f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f>'[1]Одноставка'!D33</f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f>'[1]Одноставка'!D18</f>
        <v>342.5633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3246.6016590000004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6.655628999999999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f>'[1]Одноставка'!C23</f>
        <v>2.88637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f>'[1]Одноставка'!C24</f>
        <v>1.734607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f>'[1]Одноставка'!C25</f>
        <v>2.034652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3239.9460300000005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f>'[1]Одноставка'!C27</f>
        <v>919.8880269999999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f>'[1]Одноставка'!C28</f>
        <v>2320.0580030000006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f>'[1]Одноставка'!C7</f>
        <v>524027.207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f>'[1]Одноставка'!C8+'[1]Одноставка'!C10</f>
        <v>21506.031</v>
      </c>
      <c r="I37" s="18" t="s">
        <v>19</v>
      </c>
      <c r="K37" s="7"/>
      <c r="L37" s="7"/>
      <c r="M37" s="7"/>
    </row>
    <row r="38" spans="1:13" ht="22.5" customHeight="1">
      <c r="A38" s="35" t="s">
        <v>35</v>
      </c>
      <c r="B38" s="35"/>
      <c r="C38" s="35"/>
      <c r="D38" s="35"/>
      <c r="E38" s="35"/>
      <c r="F38" s="35"/>
      <c r="G38" s="35"/>
      <c r="H38" s="17">
        <f>'[1]Одноставка'!C10</f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152644.74960599994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f>SUM('[1]Одноставка'!C23:C25,'[1]Одноставка'!C27:C28)</f>
        <v>3246.6016590000004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f>'[1]Одноставка'!C30</f>
        <v>109098.03247200002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f>'[1]Одноставка'!C31</f>
        <v>40300.11547499992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f>'[1]Одноставка'!C32</f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f>'[1]Одноставка'!C33</f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f>'[1]Одноставка'!C18</f>
        <v>192691.8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f>MIN('[1]Одноставка'!F20*0.1,'[1]Одноставка'!G20)</f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2" t="s">
        <v>44</v>
      </c>
      <c r="B49" s="32"/>
      <c r="C49" s="32"/>
      <c r="D49" s="32"/>
      <c r="E49" s="32"/>
      <c r="F49" s="32"/>
      <c r="G49" s="32"/>
      <c r="H49" s="32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29" t="s">
        <v>46</v>
      </c>
      <c r="B51" s="29" t="s">
        <v>4</v>
      </c>
      <c r="C51" s="29"/>
      <c r="D51" s="29"/>
      <c r="E51" s="29" t="s">
        <v>5</v>
      </c>
      <c r="F51" s="29"/>
      <c r="G51" s="29"/>
      <c r="H51" s="29"/>
      <c r="I51" s="9"/>
    </row>
    <row r="52" spans="1:9" ht="15.75">
      <c r="A52" s="29"/>
      <c r="B52" s="29"/>
      <c r="C52" s="29"/>
      <c r="D52" s="29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29" t="s">
        <v>10</v>
      </c>
      <c r="C53" s="29"/>
      <c r="D53" s="29"/>
      <c r="E53" s="11">
        <f>'[1]Расчет_энергоснабжение'!J11</f>
        <v>2944.16</v>
      </c>
      <c r="F53" s="11">
        <f>'[1]Расчет_энергоснабжение'!K11</f>
        <v>3939.67</v>
      </c>
      <c r="G53" s="11">
        <f>'[1]Расчет_энергоснабжение'!L11</f>
        <v>5122.97</v>
      </c>
      <c r="H53" s="11">
        <f>'[1]Расчет_энергоснабжение'!M11</f>
        <v>6004.34</v>
      </c>
      <c r="I53" s="9"/>
    </row>
    <row r="54" spans="1:9" ht="15.75">
      <c r="A54" s="10" t="s">
        <v>48</v>
      </c>
      <c r="B54" s="29" t="s">
        <v>10</v>
      </c>
      <c r="C54" s="29"/>
      <c r="D54" s="29"/>
      <c r="E54" s="11">
        <f>'[1]Расчет_энергоснабжение'!J13</f>
        <v>4751.5199999999995</v>
      </c>
      <c r="F54" s="11">
        <f>'[1]Расчет_энергоснабжение'!K13</f>
        <v>5747.03</v>
      </c>
      <c r="G54" s="11">
        <f>'[1]Расчет_энергоснабжение'!L13</f>
        <v>6930.33</v>
      </c>
      <c r="H54" s="11">
        <f>'[1]Расчет_энергоснабжение'!M13</f>
        <v>7811.7</v>
      </c>
      <c r="I54" s="9"/>
    </row>
    <row r="55" spans="1:9" ht="15.75">
      <c r="A55" s="10" t="s">
        <v>49</v>
      </c>
      <c r="B55" s="29" t="s">
        <v>10</v>
      </c>
      <c r="C55" s="29"/>
      <c r="D55" s="29"/>
      <c r="E55" s="11">
        <f>'[1]Расчет_энергоснабжение'!J15</f>
        <v>10482.12</v>
      </c>
      <c r="F55" s="11">
        <f>'[1]Расчет_энергоснабжение'!K15</f>
        <v>11477.630000000001</v>
      </c>
      <c r="G55" s="11">
        <f>'[1]Расчет_энергоснабжение'!L15</f>
        <v>12660.93</v>
      </c>
      <c r="H55" s="11">
        <f>'[1]Расчет_энергоснабжение'!M15</f>
        <v>13542.3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1" t="s">
        <v>50</v>
      </c>
      <c r="B57" s="31"/>
      <c r="C57" s="31"/>
      <c r="D57" s="31"/>
      <c r="E57" s="31"/>
      <c r="F57" s="31"/>
      <c r="G57" s="31"/>
      <c r="H57" s="31"/>
    </row>
    <row r="58" spans="1:9" ht="15.75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7.25" customHeight="1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f>'[1]Расчет_энергоснабжение'!J11</f>
        <v>2944.16</v>
      </c>
      <c r="F60" s="11">
        <f>'[1]Расчет_энергоснабжение'!K11</f>
        <v>3939.67</v>
      </c>
      <c r="G60" s="11">
        <f>'[1]Расчет_энергоснабжение'!L11</f>
        <v>5122.97</v>
      </c>
      <c r="H60" s="11">
        <f>'[1]Расчет_энергоснабжение'!M11</f>
        <v>6004.34</v>
      </c>
      <c r="I60" s="9"/>
    </row>
    <row r="61" spans="1:13" ht="15.75">
      <c r="A61" s="10" t="s">
        <v>51</v>
      </c>
      <c r="B61" s="29" t="s">
        <v>10</v>
      </c>
      <c r="C61" s="29"/>
      <c r="D61" s="29"/>
      <c r="E61" s="11">
        <f>'[1]Расчет_энергоснабжение'!J17</f>
        <v>6671.299999999999</v>
      </c>
      <c r="F61" s="11">
        <f>'[1]Расчет_энергоснабжение'!K17</f>
        <v>7666.8099999999995</v>
      </c>
      <c r="G61" s="11">
        <f>'[1]Расчет_энергоснабжение'!L17</f>
        <v>8850.11</v>
      </c>
      <c r="H61" s="11">
        <f>'[1]Расчет_энергоснабжение'!M17</f>
        <v>9731.48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0" t="s">
        <v>52</v>
      </c>
      <c r="B63" s="30"/>
      <c r="C63" s="30"/>
      <c r="D63" s="30"/>
      <c r="E63" s="30"/>
      <c r="F63" s="30"/>
      <c r="G63" s="30"/>
      <c r="H63" s="30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f>'[1]Расчет_купля-продажа'!F8</f>
        <v>3334.76</v>
      </c>
      <c r="F9" s="11">
        <f>E9</f>
        <v>3334.76</v>
      </c>
      <c r="G9" s="11">
        <f>F9</f>
        <v>3334.76</v>
      </c>
      <c r="H9" s="11">
        <f>G9</f>
        <v>3334.76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f>'[1]Одноставка'!H20</f>
        <v>2802.73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f>'[1]Цены ОРЭМ'!D15</f>
        <v>1399.41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f>'[1]Цены ОРЭМ'!D18</f>
        <v>880047.43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f>'[1]Одноставка'!E20</f>
        <v>0.0015945920352307393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f>'[1]Одноставка'!D7</f>
        <v>872.645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f>'[1]Одноставка'!D8</f>
        <v>38.93000000000001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249.77965520735737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f>'[1]Одноставка'!D23+'[1]Одноставка'!D24+'[1]Одноставка'!D25+'[1]Одноставка'!D27+'[1]Одноставка'!D28</f>
        <v>8.787321607357127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f>'[1]Одноставка'!D30</f>
        <v>183.5423063000001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f>'[1]Одноставка'!D31</f>
        <v>57.450027300000166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f>'[1]Одноставка'!D32</f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f>'[1]Одноставка'!D33</f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f>'[1]Одноставка'!D18</f>
        <v>342.5633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3246.6016590000004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6.655628999999999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f>'[1]Одноставка'!C23</f>
        <v>2.88637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f>'[1]Одноставка'!C24</f>
        <v>1.734607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f>'[1]Одноставка'!C25</f>
        <v>2.034652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3239.9460300000005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f>'[1]Одноставка'!C27</f>
        <v>919.8880269999999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f>'[1]Одноставка'!C28</f>
        <v>2320.0580030000006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f>'[1]Одноставка'!C7</f>
        <v>524027.207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f>'[1]Одноставка'!C8+'[1]Одноставка'!C10</f>
        <v>21506.031</v>
      </c>
      <c r="I37" s="18" t="s">
        <v>19</v>
      </c>
      <c r="K37" s="7"/>
      <c r="L37" s="7"/>
      <c r="M37" s="7"/>
    </row>
    <row r="38" spans="1:13" ht="25.5" customHeight="1">
      <c r="A38" s="35" t="s">
        <v>35</v>
      </c>
      <c r="B38" s="35"/>
      <c r="C38" s="35"/>
      <c r="D38" s="35"/>
      <c r="E38" s="35"/>
      <c r="F38" s="35"/>
      <c r="G38" s="35"/>
      <c r="H38" s="17">
        <f>'[1]Одноставка'!C10</f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152644.74960599994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f>SUM('[1]Одноставка'!C23:C25,'[1]Одноставка'!C27:C28)</f>
        <v>3246.6016590000004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f>'[1]Одноставка'!C30</f>
        <v>109098.03247200002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f>'[1]Одноставка'!C31</f>
        <v>40300.11547499992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f>'[1]Одноставка'!C32</f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f>'[1]Одноставка'!C33</f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f>'[1]Одноставка'!C18</f>
        <v>192691.8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f>MIN('[1]Одноставка'!F20*0.1,'[1]Одноставка'!G20)</f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1" t="s">
        <v>54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29" t="s">
        <v>5</v>
      </c>
      <c r="F50" s="29"/>
      <c r="G50" s="29"/>
      <c r="H50" s="29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f>'[1]Расчет_купля-продажа'!$F$10</f>
        <v>2806.71</v>
      </c>
      <c r="F52" s="27">
        <f aca="true" t="shared" si="0" ref="F52:H53">E52</f>
        <v>2806.71</v>
      </c>
      <c r="G52" s="27">
        <f t="shared" si="0"/>
        <v>2806.71</v>
      </c>
      <c r="H52" s="27">
        <f t="shared" si="0"/>
        <v>2806.71</v>
      </c>
    </row>
    <row r="53" spans="1:8" ht="39" customHeight="1">
      <c r="A53" s="41" t="s">
        <v>57</v>
      </c>
      <c r="B53" s="41"/>
      <c r="C53" s="41"/>
      <c r="D53" s="41"/>
      <c r="E53" s="27">
        <f>'[1]Расчет_купля-продажа'!$F$11</f>
        <v>2994.41</v>
      </c>
      <c r="F53" s="27">
        <f t="shared" si="0"/>
        <v>2994.41</v>
      </c>
      <c r="G53" s="27">
        <f t="shared" si="0"/>
        <v>2994.41</v>
      </c>
      <c r="H53" s="27">
        <f t="shared" si="0"/>
        <v>2994.41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2" t="s">
        <v>44</v>
      </c>
      <c r="B56" s="32"/>
      <c r="C56" s="32"/>
      <c r="D56" s="32"/>
      <c r="E56" s="32"/>
      <c r="F56" s="32"/>
      <c r="G56" s="32"/>
      <c r="H56" s="32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5.75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f>'[1]Расчет_купля-продажа'!F14</f>
        <v>1649.08</v>
      </c>
      <c r="F60" s="11">
        <f>E60</f>
        <v>1649.08</v>
      </c>
      <c r="G60" s="11">
        <f>F60</f>
        <v>1649.08</v>
      </c>
      <c r="H60" s="11">
        <f>G60</f>
        <v>1649.08</v>
      </c>
      <c r="I60" s="9"/>
    </row>
    <row r="61" spans="1:9" ht="15.75">
      <c r="A61" s="10" t="s">
        <v>48</v>
      </c>
      <c r="B61" s="29" t="s">
        <v>10</v>
      </c>
      <c r="C61" s="29"/>
      <c r="D61" s="29"/>
      <c r="E61" s="11">
        <f>'[1]Расчет_купля-продажа'!F16</f>
        <v>3456.4399999999996</v>
      </c>
      <c r="F61" s="11">
        <f aca="true" t="shared" si="1" ref="F61:H62">E61</f>
        <v>3456.4399999999996</v>
      </c>
      <c r="G61" s="11">
        <f t="shared" si="1"/>
        <v>3456.4399999999996</v>
      </c>
      <c r="H61" s="11">
        <f t="shared" si="1"/>
        <v>3456.4399999999996</v>
      </c>
      <c r="I61" s="9"/>
    </row>
    <row r="62" spans="1:9" ht="15.75">
      <c r="A62" s="10" t="s">
        <v>49</v>
      </c>
      <c r="B62" s="29" t="s">
        <v>10</v>
      </c>
      <c r="C62" s="29"/>
      <c r="D62" s="29"/>
      <c r="E62" s="11">
        <f>'[1]Расчет_купля-продажа'!F18</f>
        <v>9187.04</v>
      </c>
      <c r="F62" s="11">
        <f t="shared" si="1"/>
        <v>9187.04</v>
      </c>
      <c r="G62" s="11">
        <f t="shared" si="1"/>
        <v>9187.04</v>
      </c>
      <c r="H62" s="11">
        <f t="shared" si="1"/>
        <v>9187.04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9" ht="15.75">
      <c r="A65" s="29" t="s">
        <v>46</v>
      </c>
      <c r="B65" s="29" t="s">
        <v>4</v>
      </c>
      <c r="C65" s="29"/>
      <c r="D65" s="29"/>
      <c r="E65" s="29" t="s">
        <v>5</v>
      </c>
      <c r="F65" s="29"/>
      <c r="G65" s="29"/>
      <c r="H65" s="29"/>
      <c r="I65" s="9"/>
    </row>
    <row r="66" spans="1:9" ht="17.25" customHeight="1">
      <c r="A66" s="29"/>
      <c r="B66" s="29"/>
      <c r="C66" s="29"/>
      <c r="D66" s="29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29" t="s">
        <v>10</v>
      </c>
      <c r="C67" s="29"/>
      <c r="D67" s="29"/>
      <c r="E67" s="11">
        <f>'[1]Расчет_купля-продажа'!F14</f>
        <v>1649.08</v>
      </c>
      <c r="F67" s="11">
        <f aca="true" t="shared" si="2" ref="F67:H68">E67</f>
        <v>1649.08</v>
      </c>
      <c r="G67" s="11">
        <f t="shared" si="2"/>
        <v>1649.08</v>
      </c>
      <c r="H67" s="11">
        <f t="shared" si="2"/>
        <v>1649.08</v>
      </c>
      <c r="I67" s="9"/>
    </row>
    <row r="68" spans="1:13" ht="15.75">
      <c r="A68" s="10" t="s">
        <v>51</v>
      </c>
      <c r="B68" s="29" t="s">
        <v>10</v>
      </c>
      <c r="C68" s="29"/>
      <c r="D68" s="29"/>
      <c r="E68" s="11">
        <f>'[1]Расчет_купля-продажа'!F20</f>
        <v>5376.219999999999</v>
      </c>
      <c r="F68" s="11">
        <f t="shared" si="2"/>
        <v>5376.219999999999</v>
      </c>
      <c r="G68" s="11">
        <f t="shared" si="2"/>
        <v>5376.219999999999</v>
      </c>
      <c r="H68" s="11">
        <f t="shared" si="2"/>
        <v>5376.219999999999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0" t="s">
        <v>52</v>
      </c>
      <c r="B70" s="30"/>
      <c r="C70" s="30"/>
      <c r="D70" s="30"/>
      <c r="E70" s="30"/>
      <c r="F70" s="30"/>
      <c r="G70" s="30"/>
      <c r="H70" s="30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2023-12-06T05:38:45Z</dcterms:created>
  <dcterms:modified xsi:type="dcterms:W3CDTF">2023-12-12T08:46:46Z</dcterms:modified>
  <cp:category/>
  <cp:version/>
  <cp:contentType/>
  <cp:contentStatus/>
</cp:coreProperties>
</file>